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dastro\Downloads\"/>
    </mc:Choice>
  </mc:AlternateContent>
  <bookViews>
    <workbookView xWindow="0" yWindow="0" windowWidth="20490" windowHeight="7455"/>
  </bookViews>
  <sheets>
    <sheet name="Anuidades 2026" sheetId="1" r:id="rId1"/>
    <sheet name="Dados Editáveis" sheetId="2" r:id="rId2"/>
  </sheets>
  <calcPr calcId="152511"/>
</workbook>
</file>

<file path=xl/calcChain.xml><?xml version="1.0" encoding="utf-8"?>
<calcChain xmlns="http://schemas.openxmlformats.org/spreadsheetml/2006/main">
  <c r="D13" i="2" l="1"/>
  <c r="G13" i="2" s="1"/>
  <c r="N19" i="1" s="1"/>
  <c r="D12" i="2"/>
  <c r="G12" i="2" s="1"/>
  <c r="N18" i="1" s="1"/>
  <c r="D11" i="2"/>
  <c r="G11" i="2" s="1"/>
  <c r="N17" i="1" s="1"/>
  <c r="D10" i="2"/>
  <c r="G10" i="2" s="1"/>
  <c r="N16" i="1" s="1"/>
  <c r="D9" i="2"/>
  <c r="G9" i="2" s="1"/>
  <c r="N15" i="1" s="1"/>
  <c r="D8" i="2"/>
  <c r="G8" i="2" s="1"/>
  <c r="N14" i="1" s="1"/>
  <c r="H19" i="1"/>
  <c r="F19" i="1"/>
  <c r="D19" i="1"/>
  <c r="A19" i="1"/>
  <c r="F18" i="1"/>
  <c r="D18" i="1"/>
  <c r="A18" i="1"/>
  <c r="F17" i="1"/>
  <c r="D17" i="1"/>
  <c r="A17" i="1"/>
  <c r="F16" i="1"/>
  <c r="D16" i="1"/>
  <c r="A16" i="1"/>
  <c r="H15" i="1"/>
  <c r="F15" i="1"/>
  <c r="D15" i="1"/>
  <c r="A15" i="1"/>
  <c r="F14" i="1"/>
  <c r="D14" i="1"/>
  <c r="A14" i="1"/>
  <c r="O8" i="1"/>
  <c r="L8" i="1"/>
  <c r="K8" i="1"/>
  <c r="H8" i="1"/>
  <c r="G8" i="1"/>
  <c r="D8" i="1"/>
  <c r="A8" i="1"/>
  <c r="H14" i="1" l="1"/>
  <c r="H18" i="1"/>
  <c r="E8" i="2"/>
  <c r="J14" i="1" s="1"/>
  <c r="E9" i="2"/>
  <c r="J15" i="1" s="1"/>
  <c r="E10" i="2"/>
  <c r="J16" i="1" s="1"/>
  <c r="E11" i="2"/>
  <c r="J17" i="1" s="1"/>
  <c r="E12" i="2"/>
  <c r="J18" i="1" s="1"/>
  <c r="E13" i="2"/>
  <c r="J19" i="1" s="1"/>
  <c r="H17" i="1"/>
  <c r="F8" i="2"/>
  <c r="L14" i="1" s="1"/>
  <c r="F9" i="2"/>
  <c r="L15" i="1" s="1"/>
  <c r="F10" i="2"/>
  <c r="L16" i="1" s="1"/>
  <c r="F11" i="2"/>
  <c r="L17" i="1" s="1"/>
  <c r="F12" i="2"/>
  <c r="L18" i="1" s="1"/>
  <c r="F13" i="2"/>
  <c r="L19" i="1" s="1"/>
  <c r="H16" i="1"/>
</calcChain>
</file>

<file path=xl/sharedStrings.xml><?xml version="1.0" encoding="utf-8"?>
<sst xmlns="http://schemas.openxmlformats.org/spreadsheetml/2006/main" count="179" uniqueCount="42">
  <si>
    <t>ANUIDADES 2026</t>
  </si>
  <si>
    <t>CORE-PA</t>
  </si>
  <si>
    <t>Conselho Regional dos Representantes Comerciais</t>
  </si>
  <si>
    <t>Pessoa Física e Pessoa Jurídica</t>
  </si>
  <si>
    <t>PESSOA FÍSICA (PF)</t>
  </si>
  <si>
    <t>Valores para pagamento em 2026</t>
  </si>
  <si>
    <t>ANUIDADE INTEGRAL</t>
  </si>
  <si>
    <t>JANEIRO/2026</t>
  </si>
  <si>
    <t>FEVEREIRO/2026</t>
  </si>
  <si>
    <t>MARÇO/2026</t>
  </si>
  <si>
    <t>PESSOA JURÍDICA (PJ)</t>
  </si>
  <si>
    <t>RT: Responsável Técnico</t>
  </si>
  <si>
    <t>Faixa de
capital social</t>
  </si>
  <si>
    <t>Anuidade
PJ</t>
  </si>
  <si>
    <t>RT</t>
  </si>
  <si>
    <t>Total
PJ + RT</t>
  </si>
  <si>
    <t>Janeiro/2026
20% de desconto</t>
  </si>
  <si>
    <t>Fevereiro/2026
15% de desconto</t>
  </si>
  <si>
    <t>Março/2026
10% de desconto</t>
  </si>
  <si>
    <t>Nota: os valores de janeiro a março para PJ correspondem ao total PJ + RT com os respectivos descontos.</t>
  </si>
  <si>
    <t>Valores expressos em reais (R$).</t>
  </si>
  <si>
    <t>CORE-PA | Conselho Regional dos Representantes Comerciais no Estado do Pará</t>
  </si>
  <si>
    <t>Anuidades 2026</t>
  </si>
  <si>
    <t>DADOS EDITÁVEIS - ANUIDADES 2026</t>
  </si>
  <si>
    <t>Edite somente as células em azul-claro. Os totais e descontos são calculados automaticamente.</t>
  </si>
  <si>
    <t>Anuidade integral</t>
  </si>
  <si>
    <t>Desconto janeiro</t>
  </si>
  <si>
    <t>Desconto fevereiro</t>
  </si>
  <si>
    <t>Desconto março</t>
  </si>
  <si>
    <t>Faixa de capital social</t>
  </si>
  <si>
    <t>Anuidade PJ</t>
  </si>
  <si>
    <t>Total PJ + RT</t>
  </si>
  <si>
    <t>Janeiro/2026</t>
  </si>
  <si>
    <t>Fevereiro/2026</t>
  </si>
  <si>
    <t>Março/2026</t>
  </si>
  <si>
    <t>a) R$ 1,00 a R$ 10.000,00</t>
  </si>
  <si>
    <t>b) R$ 10.000,01 a R$ 50.000,00</t>
  </si>
  <si>
    <t>c) R$ 50.000,01 a R$ 100.000,00</t>
  </si>
  <si>
    <t>d) R$ 100.000,01 a R$ 300.000,00</t>
  </si>
  <si>
    <t>e) R$ 300.000,01 a R$ 500.000,00</t>
  </si>
  <si>
    <t>f) Acima de R$ 500.000,00</t>
  </si>
  <si>
    <t>Fonte: Tabela_Anuidades_CORE-PA_2026(1).jpg - modelo fornecido para conversão em planilha editável.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</si>
</sst>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27">
    <font>
      <sz val="11"/>
      <name val="Carlito"/>
    </font>
    <font>
      <b/>
      <sz val="18"/>
      <color rgb="FFFFFFFF"/>
      <name val="Arial"/>
      <family val="2"/>
    </font>
    <font>
      <b/>
      <sz val="10"/>
      <color rgb="FF17212B"/>
      <name val="Arial"/>
      <family val="2"/>
    </font>
    <font>
      <b/>
      <sz val="12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rgb="FF17212B"/>
      <name val="Arial"/>
      <family val="2"/>
    </font>
    <font>
      <b/>
      <sz val="9"/>
      <color rgb="FFFFFFFF"/>
      <name val="Arial"/>
      <family val="2"/>
    </font>
    <font>
      <sz val="10"/>
      <color rgb="FF17212B"/>
      <name val="Arial"/>
      <family val="2"/>
    </font>
    <font>
      <b/>
      <sz val="10"/>
      <color rgb="FF123B5D"/>
      <name val="Arial"/>
      <family val="2"/>
    </font>
    <font>
      <i/>
      <sz val="8"/>
      <color rgb="FF5F6B76"/>
      <name val="Arial"/>
      <family val="2"/>
    </font>
    <font>
      <b/>
      <sz val="26"/>
      <color rgb="FF123B5D"/>
      <name val="Arial"/>
      <family val="2"/>
    </font>
    <font>
      <b/>
      <sz val="14"/>
      <color rgb="FF006B3C"/>
      <name val="Arial"/>
      <family val="2"/>
    </font>
    <font>
      <b/>
      <sz val="13"/>
      <color rgb="FF28A6DF"/>
      <name val="Arial"/>
      <family val="2"/>
    </font>
    <font>
      <sz val="8"/>
      <color rgb="FF5F6B76"/>
      <name val="Arial"/>
      <family val="2"/>
    </font>
    <font>
      <b/>
      <sz val="13"/>
      <color rgb="FF123B5D"/>
      <name val="Arial"/>
      <family val="2"/>
    </font>
    <font>
      <sz val="9"/>
      <color rgb="FF5F6B76"/>
      <name val="Arial"/>
      <family val="2"/>
    </font>
    <font>
      <b/>
      <sz val="9"/>
      <color rgb="FF5F6B76"/>
      <name val="Arial"/>
      <family val="2"/>
    </font>
    <font>
      <b/>
      <sz val="18"/>
      <color rgb="FF123B5D"/>
      <name val="Arial"/>
      <family val="2"/>
    </font>
    <font>
      <b/>
      <sz val="18"/>
      <color rgb="FF147A55"/>
      <name val="Arial"/>
      <family val="2"/>
    </font>
    <font>
      <b/>
      <sz val="18"/>
      <color rgb="FF1686A7"/>
      <name val="Arial"/>
      <family val="2"/>
    </font>
    <font>
      <b/>
      <sz val="18"/>
      <color rgb="FF355A9F"/>
      <name val="Arial"/>
      <family val="2"/>
    </font>
    <font>
      <sz val="9"/>
      <color rgb="FF17212B"/>
      <name val="Arial"/>
      <family val="2"/>
    </font>
    <font>
      <b/>
      <sz val="9"/>
      <color rgb="FF123B5D"/>
      <name val="Arial"/>
      <family val="2"/>
    </font>
    <font>
      <b/>
      <sz val="9"/>
      <color rgb="FF147A55"/>
      <name val="Arial"/>
      <family val="2"/>
    </font>
    <font>
      <b/>
      <sz val="9"/>
      <color rgb="FF1686A7"/>
      <name val="Arial"/>
      <family val="2"/>
    </font>
    <font>
      <b/>
      <sz val="9"/>
      <color rgb="FF355A9F"/>
      <name val="Arial"/>
      <family val="2"/>
    </font>
    <font>
      <b/>
      <sz val="8"/>
      <color rgb="FFFFFFFF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FFF4CC"/>
      </patternFill>
    </fill>
    <fill>
      <patternFill patternType="solid">
        <fgColor rgb="FF28A6DF"/>
      </patternFill>
    </fill>
    <fill>
      <patternFill patternType="solid">
        <fgColor rgb="FFDCEEF8"/>
      </patternFill>
    </fill>
    <fill>
      <patternFill patternType="solid">
        <fgColor rgb="FF006B3C"/>
      </patternFill>
    </fill>
    <fill>
      <patternFill patternType="solid">
        <fgColor rgb="FFF4F7FA"/>
      </patternFill>
    </fill>
    <fill>
      <patternFill patternType="solid">
        <fgColor rgb="FFFFFFFF"/>
      </patternFill>
    </fill>
    <fill>
      <patternFill patternType="solid">
        <fgColor rgb="FFE8F5EE"/>
      </patternFill>
    </fill>
    <fill>
      <patternFill patternType="solid">
        <fgColor rgb="FFE7F5FA"/>
      </patternFill>
    </fill>
    <fill>
      <patternFill patternType="solid">
        <fgColor rgb="FFEEF1F8"/>
      </patternFill>
    </fill>
    <fill>
      <patternFill patternType="solid">
        <fgColor rgb="FF147A55"/>
      </patternFill>
    </fill>
    <fill>
      <patternFill patternType="solid">
        <fgColor rgb="FF1686A7"/>
      </patternFill>
    </fill>
    <fill>
      <patternFill patternType="solid">
        <fgColor rgb="FF355A9F"/>
      </patternFill>
    </fill>
  </fills>
  <borders count="35">
    <border>
      <left/>
      <right/>
      <top/>
      <bottom/>
      <diagonal/>
    </border>
    <border>
      <left style="thin">
        <color rgb="FFCAD5DF"/>
      </left>
      <right style="thin">
        <color rgb="FFCAD5DF"/>
      </right>
      <top style="thin">
        <color rgb="FFCAD5DF"/>
      </top>
      <bottom style="thin">
        <color rgb="FFCAD5DF"/>
      </bottom>
      <diagonal/>
    </border>
    <border>
      <left/>
      <right/>
      <top/>
      <bottom style="thin">
        <color rgb="FFCAD5DF"/>
      </bottom>
      <diagonal/>
    </border>
    <border>
      <left style="medium">
        <color rgb="FF123B5D"/>
      </left>
      <right/>
      <top style="medium">
        <color rgb="FF123B5D"/>
      </top>
      <bottom/>
      <diagonal/>
    </border>
    <border>
      <left/>
      <right/>
      <top style="medium">
        <color rgb="FF123B5D"/>
      </top>
      <bottom/>
      <diagonal/>
    </border>
    <border>
      <left/>
      <right style="medium">
        <color rgb="FF123B5D"/>
      </right>
      <top style="medium">
        <color rgb="FF123B5D"/>
      </top>
      <bottom/>
      <diagonal/>
    </border>
    <border>
      <left style="medium">
        <color rgb="FF123B5D"/>
      </left>
      <right/>
      <top/>
      <bottom/>
      <diagonal/>
    </border>
    <border>
      <left/>
      <right style="medium">
        <color rgb="FF123B5D"/>
      </right>
      <top/>
      <bottom/>
      <diagonal/>
    </border>
    <border>
      <left style="medium">
        <color rgb="FF123B5D"/>
      </left>
      <right/>
      <top/>
      <bottom style="medium">
        <color rgb="FF123B5D"/>
      </bottom>
      <diagonal/>
    </border>
    <border>
      <left/>
      <right/>
      <top/>
      <bottom style="medium">
        <color rgb="FF123B5D"/>
      </bottom>
      <diagonal/>
    </border>
    <border>
      <left/>
      <right style="medium">
        <color rgb="FF123B5D"/>
      </right>
      <top/>
      <bottom style="medium">
        <color rgb="FF123B5D"/>
      </bottom>
      <diagonal/>
    </border>
    <border>
      <left style="medium">
        <color rgb="FF147A55"/>
      </left>
      <right/>
      <top style="medium">
        <color rgb="FF147A55"/>
      </top>
      <bottom/>
      <diagonal/>
    </border>
    <border>
      <left/>
      <right/>
      <top style="medium">
        <color rgb="FF147A55"/>
      </top>
      <bottom/>
      <diagonal/>
    </border>
    <border>
      <left/>
      <right style="medium">
        <color rgb="FF147A55"/>
      </right>
      <top style="medium">
        <color rgb="FF147A55"/>
      </top>
      <bottom/>
      <diagonal/>
    </border>
    <border>
      <left style="medium">
        <color rgb="FF147A55"/>
      </left>
      <right/>
      <top/>
      <bottom/>
      <diagonal/>
    </border>
    <border>
      <left/>
      <right style="medium">
        <color rgb="FF147A55"/>
      </right>
      <top/>
      <bottom/>
      <diagonal/>
    </border>
    <border>
      <left style="medium">
        <color rgb="FF147A55"/>
      </left>
      <right/>
      <top/>
      <bottom style="medium">
        <color rgb="FF147A55"/>
      </bottom>
      <diagonal/>
    </border>
    <border>
      <left/>
      <right/>
      <top/>
      <bottom style="medium">
        <color rgb="FF147A55"/>
      </bottom>
      <diagonal/>
    </border>
    <border>
      <left/>
      <right style="medium">
        <color rgb="FF147A55"/>
      </right>
      <top/>
      <bottom style="medium">
        <color rgb="FF147A55"/>
      </bottom>
      <diagonal/>
    </border>
    <border>
      <left style="medium">
        <color rgb="FF1686A7"/>
      </left>
      <right/>
      <top style="medium">
        <color rgb="FF1686A7"/>
      </top>
      <bottom/>
      <diagonal/>
    </border>
    <border>
      <left/>
      <right/>
      <top style="medium">
        <color rgb="FF1686A7"/>
      </top>
      <bottom/>
      <diagonal/>
    </border>
    <border>
      <left/>
      <right style="medium">
        <color rgb="FF1686A7"/>
      </right>
      <top style="medium">
        <color rgb="FF1686A7"/>
      </top>
      <bottom/>
      <diagonal/>
    </border>
    <border>
      <left style="medium">
        <color rgb="FF1686A7"/>
      </left>
      <right/>
      <top/>
      <bottom/>
      <diagonal/>
    </border>
    <border>
      <left/>
      <right style="medium">
        <color rgb="FF1686A7"/>
      </right>
      <top/>
      <bottom/>
      <diagonal/>
    </border>
    <border>
      <left style="medium">
        <color rgb="FF1686A7"/>
      </left>
      <right/>
      <top/>
      <bottom style="medium">
        <color rgb="FF1686A7"/>
      </bottom>
      <diagonal/>
    </border>
    <border>
      <left/>
      <right/>
      <top/>
      <bottom style="medium">
        <color rgb="FF1686A7"/>
      </bottom>
      <diagonal/>
    </border>
    <border>
      <left/>
      <right style="medium">
        <color rgb="FF1686A7"/>
      </right>
      <top/>
      <bottom style="medium">
        <color rgb="FF1686A7"/>
      </bottom>
      <diagonal/>
    </border>
    <border>
      <left style="medium">
        <color rgb="FF355A9F"/>
      </left>
      <right/>
      <top style="medium">
        <color rgb="FF355A9F"/>
      </top>
      <bottom/>
      <diagonal/>
    </border>
    <border>
      <left/>
      <right/>
      <top style="medium">
        <color rgb="FF355A9F"/>
      </top>
      <bottom/>
      <diagonal/>
    </border>
    <border>
      <left/>
      <right style="medium">
        <color rgb="FF355A9F"/>
      </right>
      <top style="medium">
        <color rgb="FF355A9F"/>
      </top>
      <bottom/>
      <diagonal/>
    </border>
    <border>
      <left style="medium">
        <color rgb="FF355A9F"/>
      </left>
      <right/>
      <top/>
      <bottom/>
      <diagonal/>
    </border>
    <border>
      <left/>
      <right style="medium">
        <color rgb="FF355A9F"/>
      </right>
      <top/>
      <bottom/>
      <diagonal/>
    </border>
    <border>
      <left style="medium">
        <color rgb="FF355A9F"/>
      </left>
      <right/>
      <top/>
      <bottom style="medium">
        <color rgb="FF355A9F"/>
      </bottom>
      <diagonal/>
    </border>
    <border>
      <left/>
      <right/>
      <top/>
      <bottom style="medium">
        <color rgb="FF355A9F"/>
      </bottom>
      <diagonal/>
    </border>
    <border>
      <left/>
      <right style="medium">
        <color rgb="FF355A9F"/>
      </right>
      <top/>
      <bottom style="medium">
        <color rgb="FF355A9F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/>
    </xf>
    <xf numFmtId="9" fontId="5" fillId="5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164" fontId="8" fillId="7" borderId="1" xfId="0" applyNumberFormat="1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left" vertical="center" wrapText="1"/>
    </xf>
    <xf numFmtId="164" fontId="7" fillId="5" borderId="1" xfId="0" applyNumberFormat="1" applyFont="1" applyFill="1" applyBorder="1" applyAlignment="1">
      <alignment horizontal="center" vertical="center"/>
    </xf>
    <xf numFmtId="0" fontId="0" fillId="8" borderId="2" xfId="0" applyNumberFormat="1" applyFont="1" applyFill="1" applyBorder="1"/>
    <xf numFmtId="0" fontId="13" fillId="0" borderId="0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right" vertical="center"/>
    </xf>
    <xf numFmtId="0" fontId="26" fillId="2" borderId="0" xfId="0" applyNumberFormat="1" applyFont="1" applyFill="1" applyBorder="1" applyAlignment="1">
      <alignment horizontal="left" vertical="center"/>
    </xf>
    <xf numFmtId="0" fontId="26" fillId="2" borderId="0" xfId="0" applyNumberFormat="1" applyFont="1" applyFill="1" applyBorder="1" applyAlignment="1">
      <alignment horizontal="right" vertical="center"/>
    </xf>
    <xf numFmtId="164" fontId="24" fillId="8" borderId="1" xfId="0" applyNumberFormat="1" applyFont="1" applyFill="1" applyBorder="1" applyAlignment="1">
      <alignment horizontal="center" vertical="center"/>
    </xf>
    <xf numFmtId="164" fontId="25" fillId="8" borderId="1" xfId="0" applyNumberFormat="1" applyFont="1" applyFill="1" applyBorder="1" applyAlignment="1">
      <alignment horizontal="center" vertical="center"/>
    </xf>
    <xf numFmtId="0" fontId="21" fillId="7" borderId="1" xfId="0" applyNumberFormat="1" applyFont="1" applyFill="1" applyBorder="1" applyAlignment="1">
      <alignment horizontal="left" vertical="center"/>
    </xf>
    <xf numFmtId="164" fontId="21" fillId="7" borderId="1" xfId="0" applyNumberFormat="1" applyFont="1" applyFill="1" applyBorder="1" applyAlignment="1">
      <alignment horizontal="center" vertical="center"/>
    </xf>
    <xf numFmtId="164" fontId="22" fillId="7" borderId="1" xfId="0" applyNumberFormat="1" applyFont="1" applyFill="1" applyBorder="1" applyAlignment="1">
      <alignment horizontal="center" vertical="center"/>
    </xf>
    <xf numFmtId="164" fontId="23" fillId="7" borderId="1" xfId="0" applyNumberFormat="1" applyFont="1" applyFill="1" applyBorder="1" applyAlignment="1">
      <alignment horizontal="center" vertical="center"/>
    </xf>
    <xf numFmtId="164" fontId="24" fillId="7" borderId="1" xfId="0" applyNumberFormat="1" applyFont="1" applyFill="1" applyBorder="1" applyAlignment="1">
      <alignment horizontal="center" vertical="center"/>
    </xf>
    <xf numFmtId="164" fontId="25" fillId="7" borderId="1" xfId="0" applyNumberFormat="1" applyFont="1" applyFill="1" applyBorder="1" applyAlignment="1">
      <alignment horizontal="center" vertical="center"/>
    </xf>
    <xf numFmtId="0" fontId="21" fillId="8" borderId="1" xfId="0" applyNumberFormat="1" applyFont="1" applyFill="1" applyBorder="1" applyAlignment="1">
      <alignment horizontal="left" vertical="center"/>
    </xf>
    <xf numFmtId="164" fontId="21" fillId="8" borderId="1" xfId="0" applyNumberFormat="1" applyFont="1" applyFill="1" applyBorder="1" applyAlignment="1">
      <alignment horizontal="center" vertical="center"/>
    </xf>
    <xf numFmtId="164" fontId="22" fillId="8" borderId="1" xfId="0" applyNumberFormat="1" applyFont="1" applyFill="1" applyBorder="1" applyAlignment="1">
      <alignment horizontal="center" vertical="center"/>
    </xf>
    <xf numFmtId="164" fontId="23" fillId="8" borderId="1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horizontal="right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12" borderId="1" xfId="0" applyNumberFormat="1" applyFont="1" applyFill="1" applyBorder="1" applyAlignment="1">
      <alignment horizontal="center" vertical="center" wrapText="1"/>
    </xf>
    <xf numFmtId="0" fontId="6" fillId="13" borderId="1" xfId="0" applyNumberFormat="1" applyFont="1" applyFill="1" applyBorder="1" applyAlignment="1">
      <alignment horizontal="center" vertical="center" wrapText="1"/>
    </xf>
    <xf numFmtId="0" fontId="6" fillId="14" borderId="1" xfId="0" applyNumberFormat="1" applyFont="1" applyFill="1" applyBorder="1" applyAlignment="1">
      <alignment horizontal="center" vertical="center" wrapText="1"/>
    </xf>
    <xf numFmtId="0" fontId="16" fillId="10" borderId="19" xfId="0" applyNumberFormat="1" applyFont="1" applyFill="1" applyBorder="1" applyAlignment="1">
      <alignment vertical="center"/>
    </xf>
    <xf numFmtId="0" fontId="16" fillId="10" borderId="20" xfId="0" applyNumberFormat="1" applyFont="1" applyFill="1" applyBorder="1" applyAlignment="1">
      <alignment vertical="center"/>
    </xf>
    <xf numFmtId="0" fontId="16" fillId="10" borderId="21" xfId="0" applyNumberFormat="1" applyFont="1" applyFill="1" applyBorder="1" applyAlignment="1">
      <alignment vertical="center"/>
    </xf>
    <xf numFmtId="164" fontId="19" fillId="10" borderId="22" xfId="0" applyNumberFormat="1" applyFont="1" applyFill="1" applyBorder="1" applyAlignment="1">
      <alignment horizontal="center" vertical="center"/>
    </xf>
    <xf numFmtId="164" fontId="19" fillId="10" borderId="0" xfId="0" applyNumberFormat="1" applyFont="1" applyFill="1" applyBorder="1" applyAlignment="1">
      <alignment horizontal="center" vertical="center"/>
    </xf>
    <xf numFmtId="164" fontId="19" fillId="10" borderId="24" xfId="0" applyNumberFormat="1" applyFont="1" applyFill="1" applyBorder="1" applyAlignment="1">
      <alignment horizontal="center" vertical="center"/>
    </xf>
    <xf numFmtId="164" fontId="19" fillId="10" borderId="25" xfId="0" applyNumberFormat="1" applyFont="1" applyFill="1" applyBorder="1" applyAlignment="1">
      <alignment horizontal="center" vertical="center"/>
    </xf>
    <xf numFmtId="9" fontId="19" fillId="10" borderId="23" xfId="0" applyNumberFormat="1" applyFont="1" applyFill="1" applyBorder="1" applyAlignment="1">
      <alignment horizontal="center" vertical="center"/>
    </xf>
    <xf numFmtId="9" fontId="19" fillId="10" borderId="26" xfId="0" applyNumberFormat="1" applyFont="1" applyFill="1" applyBorder="1" applyAlignment="1">
      <alignment horizontal="center" vertical="center"/>
    </xf>
    <xf numFmtId="0" fontId="16" fillId="11" borderId="27" xfId="0" applyNumberFormat="1" applyFont="1" applyFill="1" applyBorder="1" applyAlignment="1">
      <alignment vertical="center"/>
    </xf>
    <xf numFmtId="0" fontId="16" fillId="11" borderId="28" xfId="0" applyNumberFormat="1" applyFont="1" applyFill="1" applyBorder="1" applyAlignment="1">
      <alignment vertical="center"/>
    </xf>
    <xf numFmtId="0" fontId="16" fillId="11" borderId="29" xfId="0" applyNumberFormat="1" applyFont="1" applyFill="1" applyBorder="1" applyAlignment="1">
      <alignment vertical="center"/>
    </xf>
    <xf numFmtId="164" fontId="20" fillId="11" borderId="30" xfId="0" applyNumberFormat="1" applyFont="1" applyFill="1" applyBorder="1" applyAlignment="1">
      <alignment horizontal="center" vertical="center"/>
    </xf>
    <xf numFmtId="164" fontId="20" fillId="11" borderId="0" xfId="0" applyNumberFormat="1" applyFont="1" applyFill="1" applyBorder="1" applyAlignment="1">
      <alignment horizontal="center" vertical="center"/>
    </xf>
    <xf numFmtId="164" fontId="20" fillId="11" borderId="32" xfId="0" applyNumberFormat="1" applyFont="1" applyFill="1" applyBorder="1" applyAlignment="1">
      <alignment horizontal="center" vertical="center"/>
    </xf>
    <xf numFmtId="164" fontId="20" fillId="11" borderId="33" xfId="0" applyNumberFormat="1" applyFont="1" applyFill="1" applyBorder="1" applyAlignment="1">
      <alignment horizontal="center" vertical="center"/>
    </xf>
    <xf numFmtId="9" fontId="20" fillId="11" borderId="31" xfId="0" applyNumberFormat="1" applyFont="1" applyFill="1" applyBorder="1" applyAlignment="1">
      <alignment horizontal="center" vertical="center"/>
    </xf>
    <xf numFmtId="9" fontId="20" fillId="11" borderId="34" xfId="0" applyNumberFormat="1" applyFont="1" applyFill="1" applyBorder="1" applyAlignment="1">
      <alignment horizontal="center" vertical="center"/>
    </xf>
    <xf numFmtId="0" fontId="16" fillId="7" borderId="3" xfId="0" applyNumberFormat="1" applyFont="1" applyFill="1" applyBorder="1" applyAlignment="1">
      <alignment vertical="center"/>
    </xf>
    <xf numFmtId="0" fontId="16" fillId="7" borderId="4" xfId="0" applyNumberFormat="1" applyFont="1" applyFill="1" applyBorder="1" applyAlignment="1">
      <alignment vertical="center"/>
    </xf>
    <xf numFmtId="0" fontId="16" fillId="7" borderId="5" xfId="0" applyNumberFormat="1" applyFont="1" applyFill="1" applyBorder="1" applyAlignment="1">
      <alignment vertical="center"/>
    </xf>
    <xf numFmtId="164" fontId="17" fillId="7" borderId="6" xfId="0" applyNumberFormat="1" applyFont="1" applyFill="1" applyBorder="1" applyAlignment="1">
      <alignment horizontal="center" vertical="center"/>
    </xf>
    <xf numFmtId="164" fontId="17" fillId="7" borderId="0" xfId="0" applyNumberFormat="1" applyFont="1" applyFill="1" applyBorder="1" applyAlignment="1">
      <alignment horizontal="center" vertical="center"/>
    </xf>
    <xf numFmtId="164" fontId="17" fillId="7" borderId="7" xfId="0" applyNumberFormat="1" applyFont="1" applyFill="1" applyBorder="1" applyAlignment="1">
      <alignment horizontal="center" vertical="center"/>
    </xf>
    <xf numFmtId="164" fontId="17" fillId="7" borderId="8" xfId="0" applyNumberFormat="1" applyFont="1" applyFill="1" applyBorder="1" applyAlignment="1">
      <alignment horizontal="center" vertical="center"/>
    </xf>
    <xf numFmtId="164" fontId="17" fillId="7" borderId="9" xfId="0" applyNumberFormat="1" applyFont="1" applyFill="1" applyBorder="1" applyAlignment="1">
      <alignment horizontal="center" vertical="center"/>
    </xf>
    <xf numFmtId="164" fontId="17" fillId="7" borderId="10" xfId="0" applyNumberFormat="1" applyFont="1" applyFill="1" applyBorder="1" applyAlignment="1">
      <alignment horizontal="center" vertical="center"/>
    </xf>
    <xf numFmtId="0" fontId="16" fillId="9" borderId="11" xfId="0" applyNumberFormat="1" applyFont="1" applyFill="1" applyBorder="1" applyAlignment="1">
      <alignment vertical="center"/>
    </xf>
    <xf numFmtId="0" fontId="16" fillId="9" borderId="12" xfId="0" applyNumberFormat="1" applyFont="1" applyFill="1" applyBorder="1" applyAlignment="1">
      <alignment vertical="center"/>
    </xf>
    <xf numFmtId="0" fontId="16" fillId="9" borderId="13" xfId="0" applyNumberFormat="1" applyFont="1" applyFill="1" applyBorder="1" applyAlignment="1">
      <alignment vertical="center"/>
    </xf>
    <xf numFmtId="164" fontId="18" fillId="9" borderId="14" xfId="0" applyNumberFormat="1" applyFont="1" applyFill="1" applyBorder="1" applyAlignment="1">
      <alignment horizontal="center" vertical="center"/>
    </xf>
    <xf numFmtId="164" fontId="18" fillId="9" borderId="0" xfId="0" applyNumberFormat="1" applyFont="1" applyFill="1" applyBorder="1" applyAlignment="1">
      <alignment horizontal="center" vertical="center"/>
    </xf>
    <xf numFmtId="164" fontId="18" fillId="9" borderId="16" xfId="0" applyNumberFormat="1" applyFont="1" applyFill="1" applyBorder="1" applyAlignment="1">
      <alignment horizontal="center" vertical="center"/>
    </xf>
    <xf numFmtId="164" fontId="18" fillId="9" borderId="17" xfId="0" applyNumberFormat="1" applyFont="1" applyFill="1" applyBorder="1" applyAlignment="1">
      <alignment horizontal="center" vertical="center"/>
    </xf>
    <xf numFmtId="9" fontId="18" fillId="9" borderId="15" xfId="0" applyNumberFormat="1" applyFont="1" applyFill="1" applyBorder="1" applyAlignment="1">
      <alignment horizontal="center" vertical="center"/>
    </xf>
    <xf numFmtId="9" fontId="18" fillId="9" borderId="18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right" vertical="center"/>
    </xf>
    <xf numFmtId="0" fontId="13" fillId="0" borderId="0" xfId="0" applyNumberFormat="1" applyFont="1" applyFill="1" applyBorder="1" applyAlignment="1">
      <alignment horizontal="right" vertical="center" wrapText="1"/>
    </xf>
    <xf numFmtId="0" fontId="1" fillId="2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left" vertical="center"/>
    </xf>
    <xf numFmtId="0" fontId="3" fillId="4" borderId="0" xfId="0" applyNumberFormat="1" applyFont="1" applyFill="1" applyBorder="1" applyAlignment="1">
      <alignment horizontal="left" vertical="center"/>
    </xf>
    <xf numFmtId="0" fontId="3" fillId="6" borderId="0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0" cy="1095375"/>
    <xdr:pic>
      <xdr:nvPicPr>
        <xdr:cNvPr id="2" name="c586369e-b6fb-4aba-a510-fa4d9e09356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tabSelected="1" workbookViewId="0"/>
  </sheetViews>
  <sheetFormatPr defaultRowHeight="14.25"/>
  <cols>
    <col min="1" max="2" width="12" customWidth="1"/>
    <col min="3" max="3" width="15" customWidth="1"/>
    <col min="4" max="15" width="9" customWidth="1"/>
  </cols>
  <sheetData>
    <row r="1" spans="1:15" ht="30" customHeight="1">
      <c r="E1" s="67" t="s">
        <v>0</v>
      </c>
      <c r="F1" s="67" t="s">
        <v>0</v>
      </c>
      <c r="G1" s="67" t="s">
        <v>0</v>
      </c>
      <c r="H1" s="67" t="s">
        <v>0</v>
      </c>
      <c r="I1" s="67" t="s">
        <v>0</v>
      </c>
      <c r="J1" s="67" t="s">
        <v>0</v>
      </c>
      <c r="K1" s="69" t="s">
        <v>1</v>
      </c>
      <c r="L1" s="69" t="s">
        <v>1</v>
      </c>
      <c r="M1" s="69" t="s">
        <v>1</v>
      </c>
      <c r="N1" s="69" t="s">
        <v>1</v>
      </c>
      <c r="O1" s="69" t="s">
        <v>1</v>
      </c>
    </row>
    <row r="2" spans="1:15" ht="26.1" customHeight="1">
      <c r="E2" s="67" t="s">
        <v>0</v>
      </c>
      <c r="F2" s="67" t="s">
        <v>0</v>
      </c>
      <c r="G2" s="67" t="s">
        <v>0</v>
      </c>
      <c r="H2" s="67" t="s">
        <v>0</v>
      </c>
      <c r="I2" s="67" t="s">
        <v>0</v>
      </c>
      <c r="J2" s="67" t="s">
        <v>0</v>
      </c>
      <c r="K2" s="70" t="s">
        <v>2</v>
      </c>
      <c r="L2" s="70" t="s">
        <v>2</v>
      </c>
      <c r="M2" s="70" t="s">
        <v>2</v>
      </c>
      <c r="N2" s="70" t="s">
        <v>2</v>
      </c>
      <c r="O2" s="70" t="s">
        <v>2</v>
      </c>
    </row>
    <row r="3" spans="1:15" ht="24" customHeight="1">
      <c r="E3" s="68" t="s">
        <v>3</v>
      </c>
      <c r="F3" s="68" t="s">
        <v>3</v>
      </c>
      <c r="G3" s="68" t="s">
        <v>3</v>
      </c>
      <c r="H3" s="68" t="s">
        <v>3</v>
      </c>
      <c r="I3" s="68" t="s">
        <v>3</v>
      </c>
      <c r="J3" s="68" t="s">
        <v>3</v>
      </c>
      <c r="K3" s="70" t="s">
        <v>2</v>
      </c>
      <c r="L3" s="70" t="s">
        <v>2</v>
      </c>
      <c r="M3" s="70" t="s">
        <v>2</v>
      </c>
      <c r="N3" s="70" t="s">
        <v>2</v>
      </c>
      <c r="O3" s="70" t="s">
        <v>2</v>
      </c>
    </row>
    <row r="4" spans="1:15" ht="18" customHeight="1"/>
    <row r="5" spans="1:15" ht="8.1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27.95" customHeight="1">
      <c r="A6" s="25" t="s">
        <v>4</v>
      </c>
      <c r="B6" s="25" t="s">
        <v>4</v>
      </c>
      <c r="C6" s="25" t="s">
        <v>4</v>
      </c>
      <c r="D6" s="25" t="s">
        <v>4</v>
      </c>
      <c r="E6" s="25" t="s">
        <v>4</v>
      </c>
      <c r="F6" s="25" t="s">
        <v>4</v>
      </c>
      <c r="L6" s="26" t="s">
        <v>5</v>
      </c>
      <c r="M6" s="26" t="s">
        <v>5</v>
      </c>
      <c r="N6" s="26" t="s">
        <v>5</v>
      </c>
      <c r="O6" s="26" t="s">
        <v>5</v>
      </c>
    </row>
    <row r="7" spans="1:15" ht="24.95" customHeight="1">
      <c r="A7" s="49" t="s">
        <v>6</v>
      </c>
      <c r="B7" s="50" t="s">
        <v>6</v>
      </c>
      <c r="C7" s="51" t="s">
        <v>6</v>
      </c>
      <c r="D7" s="58" t="s">
        <v>7</v>
      </c>
      <c r="E7" s="59" t="s">
        <v>7</v>
      </c>
      <c r="F7" s="59" t="s">
        <v>7</v>
      </c>
      <c r="G7" s="60" t="s">
        <v>7</v>
      </c>
      <c r="H7" s="31" t="s">
        <v>8</v>
      </c>
      <c r="I7" s="32" t="s">
        <v>8</v>
      </c>
      <c r="J7" s="32" t="s">
        <v>8</v>
      </c>
      <c r="K7" s="33" t="s">
        <v>8</v>
      </c>
      <c r="L7" s="40" t="s">
        <v>9</v>
      </c>
      <c r="M7" s="41" t="s">
        <v>9</v>
      </c>
      <c r="N7" s="41" t="s">
        <v>9</v>
      </c>
      <c r="O7" s="42" t="s">
        <v>9</v>
      </c>
    </row>
    <row r="8" spans="1:15" ht="30" customHeight="1">
      <c r="A8" s="52">
        <f>'Dados Editáveis'!$A$5</f>
        <v>705.94</v>
      </c>
      <c r="B8" s="53"/>
      <c r="C8" s="54"/>
      <c r="D8" s="61">
        <f>ROUND('Dados Editáveis'!$A$5*(1-'Dados Editáveis'!$B$5),2)</f>
        <v>564.75</v>
      </c>
      <c r="E8" s="62"/>
      <c r="F8" s="62"/>
      <c r="G8" s="65">
        <f>'Dados Editáveis'!$B$5</f>
        <v>0.2</v>
      </c>
      <c r="H8" s="34">
        <f>ROUND('Dados Editáveis'!$A$5*(1-'Dados Editáveis'!$C$5),2)</f>
        <v>600.04999999999995</v>
      </c>
      <c r="I8" s="35"/>
      <c r="J8" s="35"/>
      <c r="K8" s="38">
        <f>'Dados Editáveis'!$C$5</f>
        <v>0.15</v>
      </c>
      <c r="L8" s="43">
        <f>ROUND('Dados Editáveis'!$A$5*(1-'Dados Editáveis'!$D$5),2)</f>
        <v>635.35</v>
      </c>
      <c r="M8" s="44"/>
      <c r="N8" s="44"/>
      <c r="O8" s="47">
        <f>'Dados Editáveis'!$D$5</f>
        <v>0.1</v>
      </c>
    </row>
    <row r="9" spans="1:15" ht="30" customHeight="1">
      <c r="A9" s="55"/>
      <c r="B9" s="56"/>
      <c r="C9" s="57"/>
      <c r="D9" s="63"/>
      <c r="E9" s="64"/>
      <c r="F9" s="64"/>
      <c r="G9" s="66"/>
      <c r="H9" s="36"/>
      <c r="I9" s="37"/>
      <c r="J9" s="37"/>
      <c r="K9" s="39"/>
      <c r="L9" s="45"/>
      <c r="M9" s="46"/>
      <c r="N9" s="46"/>
      <c r="O9" s="48"/>
    </row>
    <row r="11" spans="1:15" ht="27.95" customHeight="1">
      <c r="A11" s="25" t="s">
        <v>10</v>
      </c>
      <c r="B11" s="25" t="s">
        <v>10</v>
      </c>
      <c r="C11" s="25" t="s">
        <v>10</v>
      </c>
      <c r="D11" s="25" t="s">
        <v>10</v>
      </c>
      <c r="E11" s="25" t="s">
        <v>10</v>
      </c>
      <c r="F11" s="25" t="s">
        <v>10</v>
      </c>
      <c r="L11" s="26" t="s">
        <v>11</v>
      </c>
      <c r="M11" s="26" t="s">
        <v>11</v>
      </c>
      <c r="N11" s="26" t="s">
        <v>11</v>
      </c>
      <c r="O11" s="26" t="s">
        <v>11</v>
      </c>
    </row>
    <row r="12" spans="1:15" ht="24" customHeight="1">
      <c r="A12" s="27" t="s">
        <v>12</v>
      </c>
      <c r="B12" s="27" t="s">
        <v>12</v>
      </c>
      <c r="C12" s="27" t="s">
        <v>12</v>
      </c>
      <c r="D12" s="27" t="s">
        <v>13</v>
      </c>
      <c r="E12" s="27" t="s">
        <v>13</v>
      </c>
      <c r="F12" s="27" t="s">
        <v>14</v>
      </c>
      <c r="G12" s="27" t="s">
        <v>14</v>
      </c>
      <c r="H12" s="27" t="s">
        <v>15</v>
      </c>
      <c r="I12" s="27" t="s">
        <v>15</v>
      </c>
      <c r="J12" s="28" t="s">
        <v>16</v>
      </c>
      <c r="K12" s="28" t="s">
        <v>16</v>
      </c>
      <c r="L12" s="29" t="s">
        <v>17</v>
      </c>
      <c r="M12" s="29" t="s">
        <v>17</v>
      </c>
      <c r="N12" s="30" t="s">
        <v>18</v>
      </c>
      <c r="O12" s="30" t="s">
        <v>18</v>
      </c>
    </row>
    <row r="13" spans="1:15" ht="24" customHeight="1">
      <c r="A13" s="27" t="s">
        <v>12</v>
      </c>
      <c r="B13" s="27" t="s">
        <v>12</v>
      </c>
      <c r="C13" s="27" t="s">
        <v>12</v>
      </c>
      <c r="D13" s="27" t="s">
        <v>13</v>
      </c>
      <c r="E13" s="27" t="s">
        <v>13</v>
      </c>
      <c r="F13" s="27" t="s">
        <v>14</v>
      </c>
      <c r="G13" s="27" t="s">
        <v>14</v>
      </c>
      <c r="H13" s="27" t="s">
        <v>15</v>
      </c>
      <c r="I13" s="27" t="s">
        <v>15</v>
      </c>
      <c r="J13" s="28" t="s">
        <v>16</v>
      </c>
      <c r="K13" s="28" t="s">
        <v>16</v>
      </c>
      <c r="L13" s="29" t="s">
        <v>17</v>
      </c>
      <c r="M13" s="29" t="s">
        <v>17</v>
      </c>
      <c r="N13" s="30" t="s">
        <v>18</v>
      </c>
      <c r="O13" s="30" t="s">
        <v>18</v>
      </c>
    </row>
    <row r="14" spans="1:15" ht="30.95" customHeight="1">
      <c r="A14" s="21" t="str">
        <f>'Dados Editáveis'!A8</f>
        <v>a) R$ 1,00 a R$ 10.000,00</v>
      </c>
      <c r="B14" s="21"/>
      <c r="C14" s="21"/>
      <c r="D14" s="22">
        <f>'Dados Editáveis'!B8</f>
        <v>823.58</v>
      </c>
      <c r="E14" s="22"/>
      <c r="F14" s="22">
        <f>'Dados Editáveis'!C8</f>
        <v>352.97</v>
      </c>
      <c r="G14" s="22"/>
      <c r="H14" s="23">
        <f>'Dados Editáveis'!D8</f>
        <v>1176.55</v>
      </c>
      <c r="I14" s="23"/>
      <c r="J14" s="24">
        <f>'Dados Editáveis'!E8</f>
        <v>941.24</v>
      </c>
      <c r="K14" s="24"/>
      <c r="L14" s="13">
        <f>'Dados Editáveis'!F8</f>
        <v>1000.07</v>
      </c>
      <c r="M14" s="13"/>
      <c r="N14" s="14">
        <f>'Dados Editáveis'!G8</f>
        <v>1058.9000000000001</v>
      </c>
      <c r="O14" s="14"/>
    </row>
    <row r="15" spans="1:15" ht="30.95" customHeight="1">
      <c r="A15" s="15" t="str">
        <f>'Dados Editáveis'!A9</f>
        <v>b) R$ 10.000,01 a R$ 50.000,00</v>
      </c>
      <c r="B15" s="15"/>
      <c r="C15" s="15"/>
      <c r="D15" s="16">
        <f>'Dados Editáveis'!B9</f>
        <v>988.31</v>
      </c>
      <c r="E15" s="16"/>
      <c r="F15" s="16">
        <f>'Dados Editáveis'!C9</f>
        <v>352.97</v>
      </c>
      <c r="G15" s="16"/>
      <c r="H15" s="17">
        <f>'Dados Editáveis'!D9</f>
        <v>1341.28</v>
      </c>
      <c r="I15" s="17"/>
      <c r="J15" s="18">
        <f>'Dados Editáveis'!E9</f>
        <v>1073.02</v>
      </c>
      <c r="K15" s="18"/>
      <c r="L15" s="19">
        <f>'Dados Editáveis'!F9</f>
        <v>1140.0899999999999</v>
      </c>
      <c r="M15" s="19"/>
      <c r="N15" s="20">
        <f>'Dados Editáveis'!G9</f>
        <v>1207.1500000000001</v>
      </c>
      <c r="O15" s="20"/>
    </row>
    <row r="16" spans="1:15" ht="30.95" customHeight="1">
      <c r="A16" s="21" t="str">
        <f>'Dados Editáveis'!A10</f>
        <v>c) R$ 50.000,01 a R$ 100.000,00</v>
      </c>
      <c r="B16" s="21"/>
      <c r="C16" s="21"/>
      <c r="D16" s="22">
        <f>'Dados Editáveis'!B10</f>
        <v>1185.96</v>
      </c>
      <c r="E16" s="22"/>
      <c r="F16" s="22">
        <f>'Dados Editáveis'!C10</f>
        <v>352.97</v>
      </c>
      <c r="G16" s="22"/>
      <c r="H16" s="23">
        <f>'Dados Editáveis'!D10</f>
        <v>1538.93</v>
      </c>
      <c r="I16" s="23"/>
      <c r="J16" s="24">
        <f>'Dados Editáveis'!E10</f>
        <v>1231.1400000000001</v>
      </c>
      <c r="K16" s="24"/>
      <c r="L16" s="13">
        <f>'Dados Editáveis'!F10</f>
        <v>1308.0899999999999</v>
      </c>
      <c r="M16" s="13"/>
      <c r="N16" s="14">
        <f>'Dados Editáveis'!G10</f>
        <v>1385.04</v>
      </c>
      <c r="O16" s="14"/>
    </row>
    <row r="17" spans="1:15" ht="30.95" customHeight="1">
      <c r="A17" s="15" t="str">
        <f>'Dados Editáveis'!A11</f>
        <v>d) R$ 100.000,01 a R$ 300.000,00</v>
      </c>
      <c r="B17" s="15"/>
      <c r="C17" s="15"/>
      <c r="D17" s="16">
        <f>'Dados Editáveis'!B11</f>
        <v>1421.32</v>
      </c>
      <c r="E17" s="16"/>
      <c r="F17" s="16">
        <f>'Dados Editáveis'!C11</f>
        <v>352.97</v>
      </c>
      <c r="G17" s="16"/>
      <c r="H17" s="17">
        <f>'Dados Editáveis'!D11</f>
        <v>1774.29</v>
      </c>
      <c r="I17" s="17"/>
      <c r="J17" s="18">
        <f>'Dados Editáveis'!E11</f>
        <v>1419.43</v>
      </c>
      <c r="K17" s="18"/>
      <c r="L17" s="19">
        <f>'Dados Editáveis'!F11</f>
        <v>1508.15</v>
      </c>
      <c r="M17" s="19"/>
      <c r="N17" s="20">
        <f>'Dados Editáveis'!G11</f>
        <v>1596.86</v>
      </c>
      <c r="O17" s="20"/>
    </row>
    <row r="18" spans="1:15" ht="30.95" customHeight="1">
      <c r="A18" s="21" t="str">
        <f>'Dados Editáveis'!A12</f>
        <v>e) R$ 300.000,01 a R$ 500.000,00</v>
      </c>
      <c r="B18" s="21"/>
      <c r="C18" s="21"/>
      <c r="D18" s="22">
        <f>'Dados Editáveis'!B12</f>
        <v>2164.9699999999998</v>
      </c>
      <c r="E18" s="22"/>
      <c r="F18" s="22">
        <f>'Dados Editáveis'!C12</f>
        <v>352.97</v>
      </c>
      <c r="G18" s="22"/>
      <c r="H18" s="23">
        <f>'Dados Editáveis'!D12</f>
        <v>2517.94</v>
      </c>
      <c r="I18" s="23"/>
      <c r="J18" s="24">
        <f>'Dados Editáveis'!E12</f>
        <v>2014.35</v>
      </c>
      <c r="K18" s="24"/>
      <c r="L18" s="13">
        <f>'Dados Editáveis'!F12</f>
        <v>2140.25</v>
      </c>
      <c r="M18" s="13"/>
      <c r="N18" s="14">
        <f>'Dados Editáveis'!G12</f>
        <v>2266.15</v>
      </c>
      <c r="O18" s="14"/>
    </row>
    <row r="19" spans="1:15" ht="30.95" customHeight="1">
      <c r="A19" s="15" t="str">
        <f>'Dados Editáveis'!A13</f>
        <v>f) Acima de R$ 500.000,00</v>
      </c>
      <c r="B19" s="15"/>
      <c r="C19" s="15"/>
      <c r="D19" s="16">
        <f>'Dados Editáveis'!B13</f>
        <v>3223.93</v>
      </c>
      <c r="E19" s="16"/>
      <c r="F19" s="16">
        <f>'Dados Editáveis'!C13</f>
        <v>352.97</v>
      </c>
      <c r="G19" s="16"/>
      <c r="H19" s="17">
        <f>'Dados Editáveis'!D13</f>
        <v>3576.9</v>
      </c>
      <c r="I19" s="17"/>
      <c r="J19" s="18">
        <f>'Dados Editáveis'!E13</f>
        <v>2861.52</v>
      </c>
      <c r="K19" s="18"/>
      <c r="L19" s="19">
        <f>'Dados Editáveis'!F13</f>
        <v>3040.37</v>
      </c>
      <c r="M19" s="19"/>
      <c r="N19" s="20">
        <f>'Dados Editáveis'!G13</f>
        <v>3219.21</v>
      </c>
      <c r="O19" s="20"/>
    </row>
    <row r="21" spans="1:15">
      <c r="A21" s="9" t="s">
        <v>19</v>
      </c>
      <c r="B21" s="9" t="s">
        <v>19</v>
      </c>
      <c r="C21" s="9" t="s">
        <v>19</v>
      </c>
      <c r="D21" s="9" t="s">
        <v>19</v>
      </c>
      <c r="E21" s="9" t="s">
        <v>19</v>
      </c>
      <c r="F21" s="9" t="s">
        <v>19</v>
      </c>
      <c r="G21" s="9" t="s">
        <v>19</v>
      </c>
      <c r="H21" s="9" t="s">
        <v>19</v>
      </c>
      <c r="I21" s="9" t="s">
        <v>19</v>
      </c>
      <c r="J21" s="9" t="s">
        <v>19</v>
      </c>
      <c r="L21" s="10" t="s">
        <v>20</v>
      </c>
      <c r="M21" s="10" t="s">
        <v>20</v>
      </c>
      <c r="N21" s="10" t="s">
        <v>20</v>
      </c>
      <c r="O21" s="10" t="s">
        <v>20</v>
      </c>
    </row>
    <row r="23" spans="1:15" ht="24" customHeight="1">
      <c r="A23" s="11" t="s">
        <v>21</v>
      </c>
      <c r="B23" s="11" t="s">
        <v>21</v>
      </c>
      <c r="C23" s="11" t="s">
        <v>21</v>
      </c>
      <c r="D23" s="11" t="s">
        <v>21</v>
      </c>
      <c r="E23" s="11" t="s">
        <v>21</v>
      </c>
      <c r="F23" s="11" t="s">
        <v>21</v>
      </c>
      <c r="G23" s="11" t="s">
        <v>21</v>
      </c>
      <c r="H23" s="11" t="s">
        <v>21</v>
      </c>
      <c r="I23" s="11" t="s">
        <v>21</v>
      </c>
      <c r="J23" s="11" t="s">
        <v>21</v>
      </c>
      <c r="K23" s="11" t="s">
        <v>21</v>
      </c>
      <c r="L23" s="11" t="s">
        <v>21</v>
      </c>
      <c r="M23" s="12" t="s">
        <v>22</v>
      </c>
      <c r="N23" s="12" t="s">
        <v>22</v>
      </c>
      <c r="O23" s="12" t="s">
        <v>22</v>
      </c>
    </row>
  </sheetData>
  <mergeCells count="72">
    <mergeCell ref="E1:J2"/>
    <mergeCell ref="E3:J3"/>
    <mergeCell ref="K1:O1"/>
    <mergeCell ref="K2:O3"/>
    <mergeCell ref="A6:F6"/>
    <mergeCell ref="L6:O6"/>
    <mergeCell ref="A7:C7"/>
    <mergeCell ref="A8:C9"/>
    <mergeCell ref="D7:G7"/>
    <mergeCell ref="D8:F9"/>
    <mergeCell ref="G8:G9"/>
    <mergeCell ref="H7:K7"/>
    <mergeCell ref="H8:J9"/>
    <mergeCell ref="K8:K9"/>
    <mergeCell ref="L7:O7"/>
    <mergeCell ref="L8:N9"/>
    <mergeCell ref="O8:O9"/>
    <mergeCell ref="A11:F11"/>
    <mergeCell ref="L11:O11"/>
    <mergeCell ref="A12:C13"/>
    <mergeCell ref="D12:E13"/>
    <mergeCell ref="F12:G13"/>
    <mergeCell ref="H12:I13"/>
    <mergeCell ref="J12:K13"/>
    <mergeCell ref="L12:M13"/>
    <mergeCell ref="N12:O13"/>
    <mergeCell ref="L14:M14"/>
    <mergeCell ref="N14:O14"/>
    <mergeCell ref="A15:C15"/>
    <mergeCell ref="D15:E15"/>
    <mergeCell ref="F15:G15"/>
    <mergeCell ref="H15:I15"/>
    <mergeCell ref="J15:K15"/>
    <mergeCell ref="L15:M15"/>
    <mergeCell ref="N15:O15"/>
    <mergeCell ref="A14:C14"/>
    <mergeCell ref="D14:E14"/>
    <mergeCell ref="F14:G14"/>
    <mergeCell ref="H14:I14"/>
    <mergeCell ref="J14:K14"/>
    <mergeCell ref="H18:I18"/>
    <mergeCell ref="J18:K18"/>
    <mergeCell ref="L16:M16"/>
    <mergeCell ref="N16:O16"/>
    <mergeCell ref="A17:C17"/>
    <mergeCell ref="D17:E17"/>
    <mergeCell ref="F17:G17"/>
    <mergeCell ref="H17:I17"/>
    <mergeCell ref="J17:K17"/>
    <mergeCell ref="L17:M17"/>
    <mergeCell ref="N17:O17"/>
    <mergeCell ref="A16:C16"/>
    <mergeCell ref="D16:E16"/>
    <mergeCell ref="F16:G16"/>
    <mergeCell ref="H16:I16"/>
    <mergeCell ref="J16:K16"/>
    <mergeCell ref="A21:J21"/>
    <mergeCell ref="L21:O21"/>
    <mergeCell ref="A23:L23"/>
    <mergeCell ref="M23:O23"/>
    <mergeCell ref="L18:M18"/>
    <mergeCell ref="N18:O18"/>
    <mergeCell ref="A19:C19"/>
    <mergeCell ref="D19:E19"/>
    <mergeCell ref="F19:G19"/>
    <mergeCell ref="H19:I19"/>
    <mergeCell ref="J19:K19"/>
    <mergeCell ref="L19:M19"/>
    <mergeCell ref="N19:O19"/>
    <mergeCell ref="A18:C18"/>
    <mergeCell ref="D18:E18"/>
    <mergeCell ref="F18:G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showGridLines="0" workbookViewId="0"/>
  </sheetViews>
  <sheetFormatPr defaultRowHeight="14.25"/>
  <cols>
    <col min="1" max="1" width="36" customWidth="1"/>
    <col min="2" max="7" width="18" customWidth="1"/>
  </cols>
  <sheetData>
    <row r="1" spans="1:7" ht="33.950000000000003" customHeight="1">
      <c r="A1" s="71" t="s">
        <v>23</v>
      </c>
      <c r="B1" s="71" t="s">
        <v>23</v>
      </c>
      <c r="C1" s="71" t="s">
        <v>23</v>
      </c>
      <c r="D1" s="71" t="s">
        <v>23</v>
      </c>
      <c r="E1" s="71" t="s">
        <v>23</v>
      </c>
      <c r="F1" s="71" t="s">
        <v>23</v>
      </c>
      <c r="G1" s="71" t="s">
        <v>23</v>
      </c>
    </row>
    <row r="2" spans="1:7" ht="26.1" customHeight="1">
      <c r="A2" s="72" t="s">
        <v>24</v>
      </c>
      <c r="B2" s="72" t="s">
        <v>24</v>
      </c>
      <c r="C2" s="72" t="s">
        <v>24</v>
      </c>
      <c r="D2" s="72" t="s">
        <v>24</v>
      </c>
      <c r="E2" s="72" t="s">
        <v>24</v>
      </c>
      <c r="F2" s="72" t="s">
        <v>24</v>
      </c>
      <c r="G2" s="72" t="s">
        <v>24</v>
      </c>
    </row>
    <row r="3" spans="1:7" ht="15.75">
      <c r="A3" s="73" t="s">
        <v>4</v>
      </c>
      <c r="B3" s="73" t="s">
        <v>4</v>
      </c>
      <c r="C3" s="73" t="s">
        <v>4</v>
      </c>
      <c r="D3" s="73" t="s">
        <v>4</v>
      </c>
      <c r="E3" s="73" t="s">
        <v>4</v>
      </c>
      <c r="F3" s="73" t="s">
        <v>4</v>
      </c>
      <c r="G3" s="73" t="s">
        <v>4</v>
      </c>
    </row>
    <row r="4" spans="1:7" ht="27.95" customHeight="1">
      <c r="A4" s="1" t="s">
        <v>25</v>
      </c>
      <c r="B4" s="1" t="s">
        <v>26</v>
      </c>
      <c r="C4" s="1" t="s">
        <v>27</v>
      </c>
      <c r="D4" s="1" t="s">
        <v>28</v>
      </c>
    </row>
    <row r="5" spans="1:7" ht="27.95" customHeight="1">
      <c r="A5" s="2">
        <v>705.94</v>
      </c>
      <c r="B5" s="3">
        <v>0.2</v>
      </c>
      <c r="C5" s="3">
        <v>0.15</v>
      </c>
      <c r="D5" s="3">
        <v>0.1</v>
      </c>
    </row>
    <row r="6" spans="1:7" ht="15.75">
      <c r="A6" s="74" t="s">
        <v>10</v>
      </c>
      <c r="B6" s="74" t="s">
        <v>10</v>
      </c>
      <c r="C6" s="74" t="s">
        <v>10</v>
      </c>
      <c r="D6" s="74" t="s">
        <v>10</v>
      </c>
      <c r="E6" s="74" t="s">
        <v>10</v>
      </c>
      <c r="F6" s="74" t="s">
        <v>10</v>
      </c>
      <c r="G6" s="74" t="s">
        <v>10</v>
      </c>
    </row>
    <row r="7" spans="1:7" ht="33.950000000000003" customHeight="1">
      <c r="A7" s="4" t="s">
        <v>29</v>
      </c>
      <c r="B7" s="4" t="s">
        <v>30</v>
      </c>
      <c r="C7" s="4" t="s">
        <v>14</v>
      </c>
      <c r="D7" s="4" t="s">
        <v>31</v>
      </c>
      <c r="E7" s="4" t="s">
        <v>32</v>
      </c>
      <c r="F7" s="4" t="s">
        <v>33</v>
      </c>
      <c r="G7" s="4" t="s">
        <v>34</v>
      </c>
    </row>
    <row r="8" spans="1:7" ht="26.1" customHeight="1">
      <c r="A8" s="6" t="s">
        <v>35</v>
      </c>
      <c r="B8" s="7">
        <v>823.58</v>
      </c>
      <c r="C8" s="7">
        <v>352.97</v>
      </c>
      <c r="D8" s="5">
        <f t="shared" ref="D8:D13" si="0">ROUND(B8+C8,2)</f>
        <v>1176.55</v>
      </c>
      <c r="E8" s="5">
        <f t="shared" ref="E8:E13" si="1">ROUND(D8*(1-$B$5),2)</f>
        <v>941.24</v>
      </c>
      <c r="F8" s="5">
        <f t="shared" ref="F8:F13" si="2">ROUND(D8*(1-$C$5),2)</f>
        <v>1000.07</v>
      </c>
      <c r="G8" s="5">
        <f t="shared" ref="G8:G13" si="3">ROUND(D8*(1-$D$5),2)</f>
        <v>1058.9000000000001</v>
      </c>
    </row>
    <row r="9" spans="1:7" ht="26.1" customHeight="1">
      <c r="A9" s="6" t="s">
        <v>36</v>
      </c>
      <c r="B9" s="7">
        <v>988.31</v>
      </c>
      <c r="C9" s="7">
        <v>352.97</v>
      </c>
      <c r="D9" s="5">
        <f t="shared" si="0"/>
        <v>1341.28</v>
      </c>
      <c r="E9" s="5">
        <f t="shared" si="1"/>
        <v>1073.02</v>
      </c>
      <c r="F9" s="5">
        <f t="shared" si="2"/>
        <v>1140.0899999999999</v>
      </c>
      <c r="G9" s="5">
        <f t="shared" si="3"/>
        <v>1207.1500000000001</v>
      </c>
    </row>
    <row r="10" spans="1:7" ht="26.1" customHeight="1">
      <c r="A10" s="6" t="s">
        <v>37</v>
      </c>
      <c r="B10" s="7">
        <v>1185.96</v>
      </c>
      <c r="C10" s="7">
        <v>352.97</v>
      </c>
      <c r="D10" s="5">
        <f t="shared" si="0"/>
        <v>1538.93</v>
      </c>
      <c r="E10" s="5">
        <f t="shared" si="1"/>
        <v>1231.1400000000001</v>
      </c>
      <c r="F10" s="5">
        <f t="shared" si="2"/>
        <v>1308.0899999999999</v>
      </c>
      <c r="G10" s="5">
        <f t="shared" si="3"/>
        <v>1385.04</v>
      </c>
    </row>
    <row r="11" spans="1:7" ht="26.1" customHeight="1">
      <c r="A11" s="6" t="s">
        <v>38</v>
      </c>
      <c r="B11" s="7">
        <v>1421.32</v>
      </c>
      <c r="C11" s="7">
        <v>352.97</v>
      </c>
      <c r="D11" s="5">
        <f t="shared" si="0"/>
        <v>1774.29</v>
      </c>
      <c r="E11" s="5">
        <f t="shared" si="1"/>
        <v>1419.43</v>
      </c>
      <c r="F11" s="5">
        <f t="shared" si="2"/>
        <v>1508.15</v>
      </c>
      <c r="G11" s="5">
        <f t="shared" si="3"/>
        <v>1596.86</v>
      </c>
    </row>
    <row r="12" spans="1:7" ht="26.1" customHeight="1">
      <c r="A12" s="6" t="s">
        <v>39</v>
      </c>
      <c r="B12" s="7">
        <v>2164.9699999999998</v>
      </c>
      <c r="C12" s="7">
        <v>352.97</v>
      </c>
      <c r="D12" s="5">
        <f t="shared" si="0"/>
        <v>2517.94</v>
      </c>
      <c r="E12" s="5">
        <f t="shared" si="1"/>
        <v>2014.35</v>
      </c>
      <c r="F12" s="5">
        <f t="shared" si="2"/>
        <v>2140.25</v>
      </c>
      <c r="G12" s="5">
        <f t="shared" si="3"/>
        <v>2266.15</v>
      </c>
    </row>
    <row r="13" spans="1:7" ht="26.1" customHeight="1">
      <c r="A13" s="6" t="s">
        <v>40</v>
      </c>
      <c r="B13" s="7">
        <v>3223.93</v>
      </c>
      <c r="C13" s="7">
        <v>352.97</v>
      </c>
      <c r="D13" s="5">
        <f t="shared" si="0"/>
        <v>3576.9</v>
      </c>
      <c r="E13" s="5">
        <f t="shared" si="1"/>
        <v>2861.52</v>
      </c>
      <c r="F13" s="5">
        <f t="shared" si="2"/>
        <v>3040.37</v>
      </c>
      <c r="G13" s="5">
        <f t="shared" si="3"/>
        <v>3219.21</v>
      </c>
    </row>
    <row r="15" spans="1:7">
      <c r="A15" s="75" t="s">
        <v>41</v>
      </c>
      <c r="B15" s="75" t="s">
        <v>41</v>
      </c>
      <c r="C15" s="75" t="s">
        <v>41</v>
      </c>
      <c r="D15" s="75" t="s">
        <v>41</v>
      </c>
      <c r="E15" s="75" t="s">
        <v>41</v>
      </c>
      <c r="F15" s="75" t="s">
        <v>41</v>
      </c>
      <c r="G15" s="75" t="s">
        <v>41</v>
      </c>
    </row>
  </sheetData>
  <mergeCells count="5">
    <mergeCell ref="A1:G1"/>
    <mergeCell ref="A2:G2"/>
    <mergeCell ref="A3:G3"/>
    <mergeCell ref="A6:G6"/>
    <mergeCell ref="A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Anuidades 2026</vt:lpstr>
      <vt:lpstr>Dados Editáveis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Cadastro</dc:creator>
  <cp:lastModifiedBy>Cadastro</cp:lastModifiedBy>
  <dcterms:created xsi:type="dcterms:W3CDTF">2026-08-26T20:15:28Z</dcterms:created>
  <dcterms:modified xsi:type="dcterms:W3CDTF">2026-09-03T13:48:36Z</dcterms:modified>
</cp:coreProperties>
</file>